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havillandcanada-my.sharepoint.com/personal/syed_hussain_dehavilland_com/Documents/Desktop/"/>
    </mc:Choice>
  </mc:AlternateContent>
  <xr:revisionPtr revIDLastSave="0" documentId="8_{890E6EA0-AC38-4387-9BF5-40DD0A7ACA16}" xr6:coauthVersionLast="47" xr6:coauthVersionMax="47" xr10:uidLastSave="{00000000-0000-0000-0000-000000000000}"/>
  <bookViews>
    <workbookView xWindow="11130" yWindow="-16320" windowWidth="29040" windowHeight="15720" xr2:uid="{00000000-000D-0000-FFFF-FFFF00000000}"/>
  </bookViews>
  <sheets>
    <sheet name="CSCP outline 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6" l="1"/>
  <c r="W28" i="6"/>
  <c r="W29" i="6"/>
  <c r="W30" i="6"/>
  <c r="W27" i="6"/>
  <c r="U30" i="6"/>
  <c r="U29" i="6"/>
  <c r="U28" i="6"/>
  <c r="U27" i="6"/>
  <c r="M11" i="6"/>
  <c r="L12" i="6"/>
  <c r="L11" i="6"/>
  <c r="H71" i="5"/>
  <c r="G71" i="5"/>
  <c r="F71" i="5" l="1"/>
</calcChain>
</file>

<file path=xl/sharedStrings.xml><?xml version="1.0" encoding="utf-8"?>
<sst xmlns="http://schemas.openxmlformats.org/spreadsheetml/2006/main" count="376" uniqueCount="170">
  <si>
    <t>Module</t>
  </si>
  <si>
    <t>Section</t>
  </si>
  <si>
    <t>Date</t>
  </si>
  <si>
    <t>Class</t>
  </si>
  <si>
    <t xml:space="preserve"> </t>
  </si>
  <si>
    <t>Class 1</t>
  </si>
  <si>
    <t>Course Introduction, registration, and tour of online tool</t>
  </si>
  <si>
    <t>COURSE SCHEDULE &amp; PRE-READING</t>
  </si>
  <si>
    <t>MODULE 1 Supply Chains, Demand Management, and Forecasting</t>
  </si>
  <si>
    <t>MODULE 2 Global Supply Chain Networks</t>
  </si>
  <si>
    <t>MODULE 3 Sourcing Products and Services</t>
  </si>
  <si>
    <t>MODULE 4 Internal Operations and Inventory</t>
  </si>
  <si>
    <t>MODULE 5 Forward and Reverse Logistics</t>
  </si>
  <si>
    <t>MODULE 6 Supply Chain Relationships</t>
  </si>
  <si>
    <t>MODULE 7 Supply Chain Risk</t>
  </si>
  <si>
    <t>MODULE 8 Optimization, Sustainability, and Technology</t>
  </si>
  <si>
    <t>Section A: Introduction to Supply Chains</t>
  </si>
  <si>
    <t>Topic</t>
  </si>
  <si>
    <t>Topic 1: Supply Chain Models</t>
  </si>
  <si>
    <t>Topic 2: Supply Chain Maturity and Complexity</t>
  </si>
  <si>
    <t>Section B: Demand Analysis and Patterns</t>
  </si>
  <si>
    <t>Topic 1: Demand Analysis</t>
  </si>
  <si>
    <t>Topic 2: Demand Patterns</t>
  </si>
  <si>
    <t>Section C: Demand Management</t>
  </si>
  <si>
    <t>Topic 1: Demand Management</t>
  </si>
  <si>
    <t>Topic 2: Influencing Demand</t>
  </si>
  <si>
    <t>Section D: Forecasting</t>
  </si>
  <si>
    <t>Topic 1: Forecasting Principles and Process</t>
  </si>
  <si>
    <t>Topic 2: Forecasting Methods</t>
  </si>
  <si>
    <t>Topic 3: Measures of Forecast Error</t>
  </si>
  <si>
    <t>Section E: Supply and Demand Alignment</t>
  </si>
  <si>
    <t>Topic 1: Supply and Demand Alignment</t>
  </si>
  <si>
    <t>Topic 2: Sales and Operations Planning</t>
  </si>
  <si>
    <t>Section A: Supply Chain Design and Optimization</t>
  </si>
  <si>
    <t>Topic 1: Supply Chain Design and Management</t>
  </si>
  <si>
    <t>Topic 2: Business and IT Requirements</t>
  </si>
  <si>
    <t>Topic 3: Technology Analysis and Optimization</t>
  </si>
  <si>
    <t>Section B: End-to-End Connectivity and Visibility</t>
  </si>
  <si>
    <t>Topic 1: Supply Chain Technology Applications</t>
  </si>
  <si>
    <t>Topic 2: Connectivity, Visibility/Sharing, and Legal</t>
  </si>
  <si>
    <t>Topic 3: Supply Chain Master Data</t>
  </si>
  <si>
    <t>Section C: Supply Chain Metrics and Reports</t>
  </si>
  <si>
    <t>Topic 1: Supply Chain Metrics, Reports, and SCOR</t>
  </si>
  <si>
    <t>Topic 2: Financial and Operational Metrics and Reports</t>
  </si>
  <si>
    <t>Section A: Aligning Sourcing to Demand</t>
  </si>
  <si>
    <t>Section B: Category Strategy for Sourcing</t>
  </si>
  <si>
    <t>Section C: Product Design Influence</t>
  </si>
  <si>
    <t>Section D: Supplier Selection, Contracting, and Use</t>
  </si>
  <si>
    <t>Topic 1: Make-Versus-Buy, Outsourcing, and Offshoring</t>
  </si>
  <si>
    <t>Topic 2: Sourcing Requirements and Total Costs</t>
  </si>
  <si>
    <t>Topic 1: Supply Plans, Categories, and Segmentation</t>
  </si>
  <si>
    <t>Topic 2: Supply Base Analysis and Right-Sizing</t>
  </si>
  <si>
    <t>Topic 1: Product Design</t>
  </si>
  <si>
    <t>Topic 2: Quality, Customization, and Sustainability</t>
  </si>
  <si>
    <t>Topic 1: Supplier Evaluation and Selection</t>
  </si>
  <si>
    <t>Topic 2: Contracts</t>
  </si>
  <si>
    <t>Topic 3: Purchase Orders</t>
  </si>
  <si>
    <t>Section A: Planning Operations</t>
  </si>
  <si>
    <t>Section B: Capacity and Production Activity Control</t>
  </si>
  <si>
    <t>Section C: Inventory</t>
  </si>
  <si>
    <t>Section D: Performance and Continuous Improvement</t>
  </si>
  <si>
    <t>Topic 1: Planning Operations</t>
  </si>
  <si>
    <t>Topic 2: Materials and Inventory</t>
  </si>
  <si>
    <t>Topic 1: Capacity</t>
  </si>
  <si>
    <t>Topic 2: Production Activity Control</t>
  </si>
  <si>
    <t>Topic 1: Inventory</t>
  </si>
  <si>
    <t>Topic 2: Replenishment Strategies</t>
  </si>
  <si>
    <t>Topic 3: Traceability, Accuracy, and Disposition</t>
  </si>
  <si>
    <t>Topic 1: Operations, Inventory, and Financial Performance</t>
  </si>
  <si>
    <t>Topic 2: Continuous Improvement</t>
  </si>
  <si>
    <t>Topic 3: Quality Tools</t>
  </si>
  <si>
    <t>Topic 4: Continuous Improvement Methods</t>
  </si>
  <si>
    <t>Section A: Logistics and Distribution</t>
  </si>
  <si>
    <t>Section B: Distribution Services and Transportation Choices</t>
  </si>
  <si>
    <t>Section C: Trade Considerations</t>
  </si>
  <si>
    <t>Section D: Reverse Flow</t>
  </si>
  <si>
    <t>Topic 1: Logistics</t>
  </si>
  <si>
    <t>Topic 2: Warehousing and Materials-Handling Strategy</t>
  </si>
  <si>
    <t>Topic 3: Transportation Strategy</t>
  </si>
  <si>
    <t>Topic 1: Distribution Services and Delivery Patterns</t>
  </si>
  <si>
    <t>Topic 2: Transportation Mode and Carrier Selection</t>
  </si>
  <si>
    <t>Topic 1: Legal, Security, and Regulatory Requirements</t>
  </si>
  <si>
    <t>Topic 2: Import/Export Regulations and Documentation</t>
  </si>
  <si>
    <t>Topic 3: Trade Zones and Blocs</t>
  </si>
  <si>
    <t>Topic 1: Reverse Logistics</t>
  </si>
  <si>
    <t>Topic 2: Waste</t>
  </si>
  <si>
    <t>Section A: Customer Relationships</t>
  </si>
  <si>
    <t>Section B: Supplier and Supply Chain Relationships</t>
  </si>
  <si>
    <t>Topic 1: Customer Relationships and Segmentation</t>
  </si>
  <si>
    <t>Topic 2: Customer Relationship Management</t>
  </si>
  <si>
    <t>Topic 3: Customer Service Metrics and Performance</t>
  </si>
  <si>
    <t>Topic 1: Supplier Relationships and Segmentation</t>
  </si>
  <si>
    <t>Topic 2: Strategic Sourcing and Alliances</t>
  </si>
  <si>
    <t>Topic 3: Supplier Performance</t>
  </si>
  <si>
    <t>Topic 4: Supply Chain Relationship Management</t>
  </si>
  <si>
    <t>Section A: Risk Management and Supply Chain Risks</t>
  </si>
  <si>
    <t>Section B: Risk Analysis and Response</t>
  </si>
  <si>
    <t>Topic 1: Risk Management</t>
  </si>
  <si>
    <t>Topic 2: Risk Responses, Action Plans, and Business Continuity</t>
  </si>
  <si>
    <t>Topic 2: Risk Identification and Supply Chain Risks</t>
  </si>
  <si>
    <t>Topic 1: Risk Analysis</t>
  </si>
  <si>
    <t>Section A: Optimizing Supply Chain Strategy and Tactics</t>
  </si>
  <si>
    <t>Section B: Sustainability</t>
  </si>
  <si>
    <t>Section C: Technology Trends</t>
  </si>
  <si>
    <t>Topic 1: Business and Supply Chain Strategy</t>
  </si>
  <si>
    <t>Topic 2: Supply Chain Strategic Value and Optimization</t>
  </si>
  <si>
    <t>Topic 1: Sustainable Supply Chains</t>
  </si>
  <si>
    <t>Topic 2: Sustainability Guidelines and Standards</t>
  </si>
  <si>
    <t>Topic 1: Emerging Technology Trends</t>
  </si>
  <si>
    <t>Topic 2: Technology Assessment and Implementation</t>
  </si>
  <si>
    <t>PP slides</t>
  </si>
  <si>
    <t>Class 2</t>
  </si>
  <si>
    <t>Class 3</t>
  </si>
  <si>
    <t>Class 14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</si>
  <si>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</si>
  <si>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</si>
  <si>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</si>
  <si>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</si>
  <si>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</si>
  <si>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</si>
  <si>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</si>
  <si>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</si>
  <si>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</si>
  <si>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Class 13</t>
  </si>
  <si>
    <t>FINAL EXAM (ALL TOPICS)</t>
  </si>
  <si>
    <t>total</t>
  </si>
  <si>
    <t>per topic</t>
  </si>
  <si>
    <t>Section Quizzes</t>
  </si>
  <si>
    <t xml:space="preserve">Item </t>
  </si>
  <si>
    <t>A</t>
  </si>
  <si>
    <t>B</t>
  </si>
  <si>
    <t>Mar</t>
  </si>
  <si>
    <t>June</t>
  </si>
  <si>
    <t>July</t>
  </si>
  <si>
    <t>Moving Average</t>
  </si>
  <si>
    <t>Weighted Average</t>
  </si>
  <si>
    <t>Max 50</t>
  </si>
  <si>
    <t>Min 20</t>
  </si>
  <si>
    <t>Safety Stock 10</t>
  </si>
  <si>
    <t>ROP 40 units</t>
  </si>
  <si>
    <t>Car</t>
  </si>
  <si>
    <t>Tires</t>
  </si>
  <si>
    <t>Windshields</t>
  </si>
  <si>
    <t>Seats</t>
  </si>
  <si>
    <t xml:space="preserve">Steering wheel </t>
  </si>
  <si>
    <t>Parent Item</t>
  </si>
  <si>
    <t>Assembly</t>
  </si>
  <si>
    <t>Daughter items / Child Items</t>
  </si>
  <si>
    <t>Components</t>
  </si>
  <si>
    <t>SOH</t>
  </si>
  <si>
    <t>GROSS Requirement</t>
  </si>
  <si>
    <t>Net Requirement</t>
  </si>
  <si>
    <t>Total Stock Availability</t>
  </si>
  <si>
    <t>Requirements / Orders / Comittments</t>
  </si>
  <si>
    <t>Open POs</t>
  </si>
  <si>
    <t>Open Wos</t>
  </si>
  <si>
    <t>Sep 19th</t>
  </si>
  <si>
    <t>Sep 26th</t>
  </si>
  <si>
    <t>Oct 3rd</t>
  </si>
  <si>
    <t>Oct 10th</t>
  </si>
  <si>
    <t>Oct 17th</t>
  </si>
  <si>
    <t>Oct 24th</t>
  </si>
  <si>
    <t>Oct 31st</t>
  </si>
  <si>
    <t>Nov 7th</t>
  </si>
  <si>
    <t>Nov 14th</t>
  </si>
  <si>
    <t>Nov 21st</t>
  </si>
  <si>
    <t>Nov 28th</t>
  </si>
  <si>
    <t>Dec 5th</t>
  </si>
  <si>
    <t>Dec 12th</t>
  </si>
  <si>
    <t>Dec 19th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</si>
</sst>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 vertical="center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173355</xdr:colOff>
      <xdr:row>18</xdr:row>
      <xdr:rowOff>38100</xdr:rowOff>
    </xdr:from>
    <xdr:to>
      <xdr:col>13</xdr:col>
      <xdr:colOff>476250</xdr:colOff>
      <xdr:row>36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99A289-277E-ADC9-C8C7-AC166C2ABFF1}"/>
            </a:ext>
          </a:extLst>
        </xdr:cNvPr>
        <xdr:cNvSpPr/>
      </xdr:nvSpPr>
      <xdr:spPr>
        <a:xfrm>
          <a:off x="7907655" y="3295650"/>
          <a:ext cx="1483995" cy="33147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zoomScale="120" zoomScaleNormal="120" workbookViewId="0">
      <pane ySplit="4" topLeftCell="A5" activePane="bottomLeft" state="frozen"/>
      <selection pane="bottomLeft" activeCell="B67" sqref="B67"/>
    </sheetView>
  </sheetViews>
  <sheetFormatPr defaultRowHeight="14.4" x14ac:dyDescent="0.3"/>
  <cols>
    <col min="1" max="1" width="8.5546875" style="1" customWidth="1"/>
    <col min="2" max="2" width="10.109375" style="1" bestFit="1" customWidth="1"/>
    <col min="3" max="3" width="59.88671875" style="2" bestFit="1" customWidth="1"/>
    <col min="4" max="4" width="54.44140625" style="1" bestFit="1" customWidth="1"/>
    <col min="5" max="5" width="57.33203125" style="1" bestFit="1" customWidth="1"/>
    <col min="6" max="6" width="8.88671875" bestFit="1" customWidth="1"/>
    <col min="7" max="7" width="5.33203125" style="1" bestFit="1" customWidth="1"/>
    <col min="8" max="8" width="14.6640625" bestFit="1" customWidth="1"/>
  </cols>
  <sheetData>
    <row r="1" spans="1:8" ht="15.6" x14ac:dyDescent="0.3">
      <c r="A1" s="7" t="s">
        <v>7</v>
      </c>
      <c r="B1" s="4"/>
    </row>
    <row r="3" spans="1:8" x14ac:dyDescent="0.3">
      <c r="A3" s="3" t="s">
        <v>3</v>
      </c>
      <c r="B3" s="3" t="s">
        <v>2</v>
      </c>
      <c r="C3" s="3" t="s">
        <v>0</v>
      </c>
      <c r="D3" s="3" t="s">
        <v>1</v>
      </c>
      <c r="E3" s="3" t="s">
        <v>17</v>
      </c>
      <c r="F3" s="22" t="s">
        <v>110</v>
      </c>
      <c r="G3" s="23"/>
      <c r="H3" s="3" t="s">
        <v>127</v>
      </c>
    </row>
    <row r="4" spans="1:8" x14ac:dyDescent="0.3">
      <c r="A4" s="12" t="s">
        <v>5</v>
      </c>
      <c r="B4" s="12" t="s">
        <v>156</v>
      </c>
      <c r="C4" s="13" t="s">
        <v>6</v>
      </c>
      <c r="D4" s="12"/>
      <c r="E4" s="12"/>
      <c r="F4" s="14" t="s">
        <v>126</v>
      </c>
      <c r="G4" s="14" t="s">
        <v>125</v>
      </c>
      <c r="H4" s="8"/>
    </row>
    <row r="5" spans="1:8" x14ac:dyDescent="0.3">
      <c r="A5" s="9" t="s">
        <v>111</v>
      </c>
      <c r="B5" s="10" t="s">
        <v>157</v>
      </c>
      <c r="C5" s="15" t="s">
        <v>8</v>
      </c>
      <c r="D5" s="8" t="s">
        <v>16</v>
      </c>
      <c r="E5" s="16" t="s">
        <v>18</v>
      </c>
      <c r="F5" s="17">
        <v>6</v>
      </c>
      <c r="G5" s="24">
        <v>46</v>
      </c>
      <c r="H5" s="24">
        <v>20</v>
      </c>
    </row>
    <row r="6" spans="1:8" x14ac:dyDescent="0.3">
      <c r="A6" s="9" t="s">
        <v>111</v>
      </c>
      <c r="B6" s="10" t="s">
        <v>157</v>
      </c>
      <c r="C6" s="15" t="s">
        <v>8</v>
      </c>
      <c r="D6" s="8" t="s">
        <v>16</v>
      </c>
      <c r="E6" s="16" t="s">
        <v>19</v>
      </c>
      <c r="F6" s="17">
        <v>9</v>
      </c>
      <c r="G6" s="25"/>
      <c r="H6" s="26"/>
    </row>
    <row r="7" spans="1:8" x14ac:dyDescent="0.3">
      <c r="A7" s="9" t="s">
        <v>111</v>
      </c>
      <c r="B7" s="10" t="s">
        <v>157</v>
      </c>
      <c r="C7" s="15" t="s">
        <v>8</v>
      </c>
      <c r="D7" s="8" t="s">
        <v>20</v>
      </c>
      <c r="E7" s="16" t="s">
        <v>21</v>
      </c>
      <c r="F7" s="17">
        <v>10</v>
      </c>
      <c r="G7" s="25"/>
      <c r="H7" s="24">
        <v>10</v>
      </c>
    </row>
    <row r="8" spans="1:8" x14ac:dyDescent="0.3">
      <c r="A8" s="9" t="s">
        <v>111</v>
      </c>
      <c r="B8" s="10" t="s">
        <v>157</v>
      </c>
      <c r="C8" s="15" t="s">
        <v>8</v>
      </c>
      <c r="D8" s="8" t="s">
        <v>20</v>
      </c>
      <c r="E8" s="16" t="s">
        <v>22</v>
      </c>
      <c r="F8" s="17">
        <v>3</v>
      </c>
      <c r="G8" s="25"/>
      <c r="H8" s="26"/>
    </row>
    <row r="9" spans="1:8" x14ac:dyDescent="0.3">
      <c r="A9" s="9" t="s">
        <v>111</v>
      </c>
      <c r="B9" s="10" t="s">
        <v>157</v>
      </c>
      <c r="C9" s="15" t="s">
        <v>8</v>
      </c>
      <c r="D9" s="8" t="s">
        <v>23</v>
      </c>
      <c r="E9" s="16" t="s">
        <v>24</v>
      </c>
      <c r="F9" s="17">
        <v>9</v>
      </c>
      <c r="G9" s="25"/>
      <c r="H9" s="24">
        <v>20</v>
      </c>
    </row>
    <row r="10" spans="1:8" x14ac:dyDescent="0.3">
      <c r="A10" s="9" t="s">
        <v>111</v>
      </c>
      <c r="B10" s="10" t="s">
        <v>157</v>
      </c>
      <c r="C10" s="15" t="s">
        <v>8</v>
      </c>
      <c r="D10" s="8" t="s">
        <v>23</v>
      </c>
      <c r="E10" s="16" t="s">
        <v>25</v>
      </c>
      <c r="F10" s="17">
        <v>9</v>
      </c>
      <c r="G10" s="26"/>
      <c r="H10" s="26"/>
    </row>
    <row r="11" spans="1:8" x14ac:dyDescent="0.3">
      <c r="A11" s="9" t="s">
        <v>112</v>
      </c>
      <c r="B11" s="10" t="s">
        <v>158</v>
      </c>
      <c r="C11" s="15" t="s">
        <v>8</v>
      </c>
      <c r="D11" s="8" t="s">
        <v>26</v>
      </c>
      <c r="E11" s="16" t="s">
        <v>27</v>
      </c>
      <c r="F11" s="17">
        <v>4</v>
      </c>
      <c r="G11" s="21">
        <v>56</v>
      </c>
      <c r="H11" s="24">
        <v>20</v>
      </c>
    </row>
    <row r="12" spans="1:8" x14ac:dyDescent="0.3">
      <c r="A12" s="9" t="s">
        <v>112</v>
      </c>
      <c r="B12" s="10" t="s">
        <v>158</v>
      </c>
      <c r="C12" s="15" t="s">
        <v>8</v>
      </c>
      <c r="D12" s="8" t="s">
        <v>26</v>
      </c>
      <c r="E12" s="16" t="s">
        <v>28</v>
      </c>
      <c r="F12" s="17">
        <v>10</v>
      </c>
      <c r="G12" s="21"/>
      <c r="H12" s="25"/>
    </row>
    <row r="13" spans="1:8" x14ac:dyDescent="0.3">
      <c r="A13" s="9" t="s">
        <v>112</v>
      </c>
      <c r="B13" s="10" t="s">
        <v>158</v>
      </c>
      <c r="C13" s="15" t="s">
        <v>8</v>
      </c>
      <c r="D13" s="8" t="s">
        <v>26</v>
      </c>
      <c r="E13" s="16" t="s">
        <v>29</v>
      </c>
      <c r="F13" s="17">
        <v>9</v>
      </c>
      <c r="G13" s="21"/>
      <c r="H13" s="26"/>
    </row>
    <row r="14" spans="1:8" x14ac:dyDescent="0.3">
      <c r="A14" s="9" t="s">
        <v>112</v>
      </c>
      <c r="B14" s="10" t="s">
        <v>158</v>
      </c>
      <c r="C14" s="15" t="s">
        <v>8</v>
      </c>
      <c r="D14" s="8" t="s">
        <v>30</v>
      </c>
      <c r="E14" s="16" t="s">
        <v>31</v>
      </c>
      <c r="F14" s="17">
        <v>5</v>
      </c>
      <c r="G14" s="21"/>
      <c r="H14" s="24">
        <v>20</v>
      </c>
    </row>
    <row r="15" spans="1:8" x14ac:dyDescent="0.3">
      <c r="A15" s="9" t="s">
        <v>112</v>
      </c>
      <c r="B15" s="10" t="s">
        <v>158</v>
      </c>
      <c r="C15" s="15" t="s">
        <v>8</v>
      </c>
      <c r="D15" s="8" t="s">
        <v>30</v>
      </c>
      <c r="E15" s="16" t="s">
        <v>32</v>
      </c>
      <c r="F15" s="17">
        <v>14</v>
      </c>
      <c r="G15" s="21"/>
      <c r="H15" s="26"/>
    </row>
    <row r="16" spans="1:8" x14ac:dyDescent="0.3">
      <c r="A16" s="9" t="s">
        <v>112</v>
      </c>
      <c r="B16" s="10" t="s">
        <v>158</v>
      </c>
      <c r="C16" s="11" t="s">
        <v>9</v>
      </c>
      <c r="D16" s="8" t="s">
        <v>33</v>
      </c>
      <c r="E16" s="8" t="s">
        <v>34</v>
      </c>
      <c r="F16" s="17">
        <v>4</v>
      </c>
      <c r="G16" s="21"/>
      <c r="H16" s="24">
        <v>20</v>
      </c>
    </row>
    <row r="17" spans="1:8" x14ac:dyDescent="0.3">
      <c r="A17" s="9" t="s">
        <v>112</v>
      </c>
      <c r="B17" s="10" t="s">
        <v>158</v>
      </c>
      <c r="C17" s="11" t="s">
        <v>9</v>
      </c>
      <c r="D17" s="8" t="s">
        <v>33</v>
      </c>
      <c r="E17" s="8" t="s">
        <v>35</v>
      </c>
      <c r="F17" s="17">
        <v>4</v>
      </c>
      <c r="G17" s="21"/>
      <c r="H17" s="25"/>
    </row>
    <row r="18" spans="1:8" x14ac:dyDescent="0.3">
      <c r="A18" s="9" t="s">
        <v>112</v>
      </c>
      <c r="B18" s="10" t="s">
        <v>158</v>
      </c>
      <c r="C18" s="11" t="s">
        <v>9</v>
      </c>
      <c r="D18" s="8" t="s">
        <v>33</v>
      </c>
      <c r="E18" s="8" t="s">
        <v>36</v>
      </c>
      <c r="F18" s="17">
        <v>6</v>
      </c>
      <c r="G18" s="21"/>
      <c r="H18" s="26"/>
    </row>
    <row r="19" spans="1:8" x14ac:dyDescent="0.3">
      <c r="A19" s="9" t="s">
        <v>114</v>
      </c>
      <c r="B19" s="10" t="s">
        <v>159</v>
      </c>
      <c r="C19" s="11" t="s">
        <v>9</v>
      </c>
      <c r="D19" s="8" t="s">
        <v>37</v>
      </c>
      <c r="E19" s="8" t="s">
        <v>38</v>
      </c>
      <c r="F19" s="17">
        <v>17</v>
      </c>
      <c r="G19" s="21">
        <v>55</v>
      </c>
      <c r="H19" s="24">
        <v>20</v>
      </c>
    </row>
    <row r="20" spans="1:8" x14ac:dyDescent="0.3">
      <c r="A20" s="9" t="s">
        <v>114</v>
      </c>
      <c r="B20" s="10" t="s">
        <v>159</v>
      </c>
      <c r="C20" s="11" t="s">
        <v>9</v>
      </c>
      <c r="D20" s="8" t="s">
        <v>37</v>
      </c>
      <c r="E20" s="8" t="s">
        <v>39</v>
      </c>
      <c r="F20" s="17">
        <v>23</v>
      </c>
      <c r="G20" s="21"/>
      <c r="H20" s="25"/>
    </row>
    <row r="21" spans="1:8" x14ac:dyDescent="0.3">
      <c r="A21" s="9" t="s">
        <v>114</v>
      </c>
      <c r="B21" s="10" t="s">
        <v>159</v>
      </c>
      <c r="C21" s="11" t="s">
        <v>9</v>
      </c>
      <c r="D21" s="8" t="s">
        <v>37</v>
      </c>
      <c r="E21" s="8" t="s">
        <v>40</v>
      </c>
      <c r="F21" s="17">
        <v>15</v>
      </c>
      <c r="G21" s="21"/>
      <c r="H21" s="26"/>
    </row>
    <row r="22" spans="1:8" x14ac:dyDescent="0.3">
      <c r="A22" s="9" t="s">
        <v>115</v>
      </c>
      <c r="B22" s="10" t="s">
        <v>160</v>
      </c>
      <c r="C22" s="11" t="s">
        <v>9</v>
      </c>
      <c r="D22" s="8" t="s">
        <v>41</v>
      </c>
      <c r="E22" s="8" t="s">
        <v>42</v>
      </c>
      <c r="F22" s="17">
        <v>28</v>
      </c>
      <c r="G22" s="21">
        <v>55</v>
      </c>
      <c r="H22" s="24">
        <v>20</v>
      </c>
    </row>
    <row r="23" spans="1:8" x14ac:dyDescent="0.3">
      <c r="A23" s="9" t="s">
        <v>115</v>
      </c>
      <c r="B23" s="10" t="s">
        <v>160</v>
      </c>
      <c r="C23" s="11" t="s">
        <v>9</v>
      </c>
      <c r="D23" s="8" t="s">
        <v>41</v>
      </c>
      <c r="E23" s="8" t="s">
        <v>43</v>
      </c>
      <c r="F23" s="17">
        <v>6</v>
      </c>
      <c r="G23" s="21"/>
      <c r="H23" s="26"/>
    </row>
    <row r="24" spans="1:8" x14ac:dyDescent="0.3">
      <c r="A24" s="9" t="s">
        <v>115</v>
      </c>
      <c r="B24" s="10" t="s">
        <v>160</v>
      </c>
      <c r="C24" s="11" t="s">
        <v>10</v>
      </c>
      <c r="D24" s="8" t="s">
        <v>44</v>
      </c>
      <c r="E24" s="8" t="s">
        <v>48</v>
      </c>
      <c r="F24" s="17">
        <v>8</v>
      </c>
      <c r="G24" s="21"/>
      <c r="H24" s="24">
        <v>20</v>
      </c>
    </row>
    <row r="25" spans="1:8" x14ac:dyDescent="0.3">
      <c r="A25" s="9" t="s">
        <v>115</v>
      </c>
      <c r="B25" s="10" t="s">
        <v>160</v>
      </c>
      <c r="C25" s="11" t="s">
        <v>10</v>
      </c>
      <c r="D25" s="8" t="s">
        <v>44</v>
      </c>
      <c r="E25" s="8" t="s">
        <v>49</v>
      </c>
      <c r="F25" s="17">
        <v>3</v>
      </c>
      <c r="G25" s="21"/>
      <c r="H25" s="26"/>
    </row>
    <row r="26" spans="1:8" x14ac:dyDescent="0.3">
      <c r="A26" s="9" t="s">
        <v>115</v>
      </c>
      <c r="B26" s="10" t="s">
        <v>160</v>
      </c>
      <c r="C26" s="11" t="s">
        <v>10</v>
      </c>
      <c r="D26" s="8" t="s">
        <v>45</v>
      </c>
      <c r="E26" s="8" t="s">
        <v>50</v>
      </c>
      <c r="F26" s="17">
        <v>8</v>
      </c>
      <c r="G26" s="21"/>
      <c r="H26" s="24">
        <v>10</v>
      </c>
    </row>
    <row r="27" spans="1:8" x14ac:dyDescent="0.3">
      <c r="A27" s="9" t="s">
        <v>115</v>
      </c>
      <c r="B27" s="10" t="s">
        <v>160</v>
      </c>
      <c r="C27" s="11" t="s">
        <v>10</v>
      </c>
      <c r="D27" s="8" t="s">
        <v>45</v>
      </c>
      <c r="E27" s="8" t="s">
        <v>51</v>
      </c>
      <c r="F27" s="17">
        <v>2</v>
      </c>
      <c r="G27" s="21"/>
      <c r="H27" s="26"/>
    </row>
    <row r="28" spans="1:8" x14ac:dyDescent="0.3">
      <c r="A28" s="9" t="s">
        <v>116</v>
      </c>
      <c r="B28" s="10" t="s">
        <v>161</v>
      </c>
      <c r="C28" s="11" t="s">
        <v>10</v>
      </c>
      <c r="D28" s="8" t="s">
        <v>46</v>
      </c>
      <c r="E28" s="8" t="s">
        <v>52</v>
      </c>
      <c r="F28" s="17">
        <v>15</v>
      </c>
      <c r="G28" s="21">
        <v>46</v>
      </c>
      <c r="H28" s="24">
        <v>20</v>
      </c>
    </row>
    <row r="29" spans="1:8" x14ac:dyDescent="0.3">
      <c r="A29" s="9" t="s">
        <v>116</v>
      </c>
      <c r="B29" s="10" t="s">
        <v>161</v>
      </c>
      <c r="C29" s="11" t="s">
        <v>10</v>
      </c>
      <c r="D29" s="8" t="s">
        <v>46</v>
      </c>
      <c r="E29" s="8" t="s">
        <v>53</v>
      </c>
      <c r="F29" s="17">
        <v>7</v>
      </c>
      <c r="G29" s="21"/>
      <c r="H29" s="26"/>
    </row>
    <row r="30" spans="1:8" x14ac:dyDescent="0.3">
      <c r="A30" s="9" t="s">
        <v>116</v>
      </c>
      <c r="B30" s="10" t="s">
        <v>161</v>
      </c>
      <c r="C30" s="11" t="s">
        <v>10</v>
      </c>
      <c r="D30" s="8" t="s">
        <v>47</v>
      </c>
      <c r="E30" s="8" t="s">
        <v>54</v>
      </c>
      <c r="F30" s="17">
        <v>9</v>
      </c>
      <c r="G30" s="21"/>
      <c r="H30" s="24">
        <v>20</v>
      </c>
    </row>
    <row r="31" spans="1:8" x14ac:dyDescent="0.3">
      <c r="A31" s="9" t="s">
        <v>116</v>
      </c>
      <c r="B31" s="10" t="s">
        <v>161</v>
      </c>
      <c r="C31" s="11" t="s">
        <v>10</v>
      </c>
      <c r="D31" s="8" t="s">
        <v>47</v>
      </c>
      <c r="E31" s="8" t="s">
        <v>55</v>
      </c>
      <c r="F31" s="17">
        <v>4</v>
      </c>
      <c r="G31" s="21"/>
      <c r="H31" s="25"/>
    </row>
    <row r="32" spans="1:8" x14ac:dyDescent="0.3">
      <c r="A32" s="9" t="s">
        <v>116</v>
      </c>
      <c r="B32" s="10" t="s">
        <v>161</v>
      </c>
      <c r="C32" s="11" t="s">
        <v>10</v>
      </c>
      <c r="D32" s="8" t="s">
        <v>47</v>
      </c>
      <c r="E32" s="8" t="s">
        <v>56</v>
      </c>
      <c r="F32" s="17">
        <v>11</v>
      </c>
      <c r="G32" s="21"/>
      <c r="H32" s="26"/>
    </row>
    <row r="33" spans="1:8" x14ac:dyDescent="0.3">
      <c r="A33" s="9" t="s">
        <v>117</v>
      </c>
      <c r="B33" s="10" t="s">
        <v>162</v>
      </c>
      <c r="C33" s="11" t="s">
        <v>11</v>
      </c>
      <c r="D33" s="8" t="s">
        <v>57</v>
      </c>
      <c r="E33" s="8" t="s">
        <v>61</v>
      </c>
      <c r="F33" s="17">
        <v>11</v>
      </c>
      <c r="G33" s="21">
        <v>54</v>
      </c>
      <c r="H33" s="27">
        <v>20</v>
      </c>
    </row>
    <row r="34" spans="1:8" x14ac:dyDescent="0.3">
      <c r="A34" s="9" t="s">
        <v>117</v>
      </c>
      <c r="B34" s="10" t="s">
        <v>162</v>
      </c>
      <c r="C34" s="11" t="s">
        <v>11</v>
      </c>
      <c r="D34" s="8" t="s">
        <v>57</v>
      </c>
      <c r="E34" s="8" t="s">
        <v>62</v>
      </c>
      <c r="F34" s="17">
        <v>11</v>
      </c>
      <c r="G34" s="21"/>
      <c r="H34" s="29"/>
    </row>
    <row r="35" spans="1:8" x14ac:dyDescent="0.3">
      <c r="A35" s="9" t="s">
        <v>117</v>
      </c>
      <c r="B35" s="10" t="s">
        <v>162</v>
      </c>
      <c r="C35" s="11" t="s">
        <v>11</v>
      </c>
      <c r="D35" s="8" t="s">
        <v>58</v>
      </c>
      <c r="E35" s="8" t="s">
        <v>63</v>
      </c>
      <c r="F35" s="17">
        <v>10</v>
      </c>
      <c r="G35" s="21"/>
      <c r="H35" s="27">
        <v>10</v>
      </c>
    </row>
    <row r="36" spans="1:8" x14ac:dyDescent="0.3">
      <c r="A36" s="9" t="s">
        <v>117</v>
      </c>
      <c r="B36" s="10" t="s">
        <v>162</v>
      </c>
      <c r="C36" s="11" t="s">
        <v>11</v>
      </c>
      <c r="D36" s="8" t="s">
        <v>58</v>
      </c>
      <c r="E36" s="8" t="s">
        <v>64</v>
      </c>
      <c r="F36" s="17">
        <v>4</v>
      </c>
      <c r="G36" s="21"/>
      <c r="H36" s="29"/>
    </row>
    <row r="37" spans="1:8" x14ac:dyDescent="0.3">
      <c r="A37" s="9" t="s">
        <v>117</v>
      </c>
      <c r="B37" s="10" t="s">
        <v>162</v>
      </c>
      <c r="C37" s="11" t="s">
        <v>11</v>
      </c>
      <c r="D37" s="8" t="s">
        <v>59</v>
      </c>
      <c r="E37" s="8" t="s">
        <v>65</v>
      </c>
      <c r="F37" s="17">
        <v>18</v>
      </c>
      <c r="G37" s="21"/>
      <c r="H37" s="27">
        <v>20</v>
      </c>
    </row>
    <row r="38" spans="1:8" x14ac:dyDescent="0.3">
      <c r="A38" s="9" t="s">
        <v>118</v>
      </c>
      <c r="B38" s="10" t="s">
        <v>163</v>
      </c>
      <c r="C38" s="20" t="s">
        <v>11</v>
      </c>
      <c r="D38" s="20" t="s">
        <v>59</v>
      </c>
      <c r="E38" s="20" t="s">
        <v>66</v>
      </c>
      <c r="F38" s="17">
        <v>6</v>
      </c>
      <c r="G38" s="21">
        <v>43</v>
      </c>
      <c r="H38" s="28"/>
    </row>
    <row r="39" spans="1:8" x14ac:dyDescent="0.3">
      <c r="A39" s="9" t="s">
        <v>118</v>
      </c>
      <c r="B39" s="10" t="s">
        <v>163</v>
      </c>
      <c r="C39" s="20" t="s">
        <v>11</v>
      </c>
      <c r="D39" s="20" t="s">
        <v>59</v>
      </c>
      <c r="E39" s="20" t="s">
        <v>67</v>
      </c>
      <c r="F39" s="17">
        <v>5</v>
      </c>
      <c r="G39" s="21"/>
      <c r="H39" s="29"/>
    </row>
    <row r="40" spans="1:8" x14ac:dyDescent="0.3">
      <c r="A40" s="9" t="s">
        <v>118</v>
      </c>
      <c r="B40" s="10" t="s">
        <v>163</v>
      </c>
      <c r="C40" s="20" t="s">
        <v>11</v>
      </c>
      <c r="D40" s="20" t="s">
        <v>60</v>
      </c>
      <c r="E40" s="20" t="s">
        <v>68</v>
      </c>
      <c r="F40" s="17">
        <v>7</v>
      </c>
      <c r="G40" s="21"/>
      <c r="H40" s="27">
        <v>20</v>
      </c>
    </row>
    <row r="41" spans="1:8" x14ac:dyDescent="0.3">
      <c r="A41" s="9" t="s">
        <v>118</v>
      </c>
      <c r="B41" s="10" t="s">
        <v>163</v>
      </c>
      <c r="C41" s="20" t="s">
        <v>11</v>
      </c>
      <c r="D41" s="20" t="s">
        <v>60</v>
      </c>
      <c r="E41" s="20" t="s">
        <v>69</v>
      </c>
      <c r="F41" s="17">
        <v>6</v>
      </c>
      <c r="G41" s="21"/>
      <c r="H41" s="28"/>
    </row>
    <row r="42" spans="1:8" x14ac:dyDescent="0.3">
      <c r="A42" s="9" t="s">
        <v>118</v>
      </c>
      <c r="B42" s="10" t="s">
        <v>163</v>
      </c>
      <c r="C42" s="20" t="s">
        <v>11</v>
      </c>
      <c r="D42" s="20" t="s">
        <v>60</v>
      </c>
      <c r="E42" s="20" t="s">
        <v>70</v>
      </c>
      <c r="F42" s="17">
        <v>8</v>
      </c>
      <c r="G42" s="21"/>
      <c r="H42" s="28"/>
    </row>
    <row r="43" spans="1:8" x14ac:dyDescent="0.3">
      <c r="A43" s="9" t="s">
        <v>118</v>
      </c>
      <c r="B43" s="10" t="s">
        <v>163</v>
      </c>
      <c r="C43" s="20" t="s">
        <v>11</v>
      </c>
      <c r="D43" s="20" t="s">
        <v>60</v>
      </c>
      <c r="E43" s="20" t="s">
        <v>71</v>
      </c>
      <c r="F43" s="17">
        <v>11</v>
      </c>
      <c r="G43" s="21"/>
      <c r="H43" s="29"/>
    </row>
    <row r="44" spans="1:8" x14ac:dyDescent="0.3">
      <c r="A44" s="9" t="s">
        <v>119</v>
      </c>
      <c r="B44" s="10" t="s">
        <v>164</v>
      </c>
      <c r="C44" s="11" t="s">
        <v>12</v>
      </c>
      <c r="D44" s="8" t="s">
        <v>72</v>
      </c>
      <c r="E44" s="8" t="s">
        <v>76</v>
      </c>
      <c r="F44" s="17">
        <v>12</v>
      </c>
      <c r="G44" s="21">
        <v>49</v>
      </c>
      <c r="H44" s="24">
        <v>20</v>
      </c>
    </row>
    <row r="45" spans="1:8" x14ac:dyDescent="0.3">
      <c r="A45" s="9" t="s">
        <v>119</v>
      </c>
      <c r="B45" s="10" t="s">
        <v>164</v>
      </c>
      <c r="C45" s="11" t="s">
        <v>12</v>
      </c>
      <c r="D45" s="8" t="s">
        <v>72</v>
      </c>
      <c r="E45" s="8" t="s">
        <v>77</v>
      </c>
      <c r="F45" s="17">
        <v>10</v>
      </c>
      <c r="G45" s="21"/>
      <c r="H45" s="25"/>
    </row>
    <row r="46" spans="1:8" x14ac:dyDescent="0.3">
      <c r="A46" s="9" t="s">
        <v>119</v>
      </c>
      <c r="B46" s="10" t="s">
        <v>164</v>
      </c>
      <c r="C46" s="11" t="s">
        <v>12</v>
      </c>
      <c r="D46" s="8" t="s">
        <v>72</v>
      </c>
      <c r="E46" s="8" t="s">
        <v>78</v>
      </c>
      <c r="F46" s="17">
        <v>5</v>
      </c>
      <c r="G46" s="21"/>
      <c r="H46" s="26"/>
    </row>
    <row r="47" spans="1:8" x14ac:dyDescent="0.3">
      <c r="A47" s="9" t="s">
        <v>119</v>
      </c>
      <c r="B47" s="10" t="s">
        <v>164</v>
      </c>
      <c r="C47" s="11" t="s">
        <v>12</v>
      </c>
      <c r="D47" s="8" t="s">
        <v>73</v>
      </c>
      <c r="E47" s="8" t="s">
        <v>79</v>
      </c>
      <c r="F47" s="17">
        <v>12</v>
      </c>
      <c r="G47" s="21"/>
      <c r="H47" s="24">
        <v>20</v>
      </c>
    </row>
    <row r="48" spans="1:8" x14ac:dyDescent="0.3">
      <c r="A48" s="9" t="s">
        <v>119</v>
      </c>
      <c r="B48" s="10" t="s">
        <v>164</v>
      </c>
      <c r="C48" s="11" t="s">
        <v>12</v>
      </c>
      <c r="D48" s="8" t="s">
        <v>73</v>
      </c>
      <c r="E48" s="8" t="s">
        <v>80</v>
      </c>
      <c r="F48" s="17">
        <v>10</v>
      </c>
      <c r="G48" s="21"/>
      <c r="H48" s="26"/>
    </row>
    <row r="49" spans="1:8" x14ac:dyDescent="0.3">
      <c r="A49" s="9" t="s">
        <v>120</v>
      </c>
      <c r="B49" s="10" t="s">
        <v>165</v>
      </c>
      <c r="C49" s="11" t="s">
        <v>12</v>
      </c>
      <c r="D49" s="8" t="s">
        <v>74</v>
      </c>
      <c r="E49" s="8" t="s">
        <v>81</v>
      </c>
      <c r="F49" s="17">
        <v>6</v>
      </c>
      <c r="G49" s="21">
        <v>53</v>
      </c>
      <c r="H49" s="27">
        <v>20</v>
      </c>
    </row>
    <row r="50" spans="1:8" x14ac:dyDescent="0.3">
      <c r="A50" s="9" t="s">
        <v>120</v>
      </c>
      <c r="B50" s="10" t="s">
        <v>165</v>
      </c>
      <c r="C50" s="11" t="s">
        <v>12</v>
      </c>
      <c r="D50" s="8" t="s">
        <v>74</v>
      </c>
      <c r="E50" s="8" t="s">
        <v>82</v>
      </c>
      <c r="F50" s="17">
        <v>7</v>
      </c>
      <c r="G50" s="21"/>
      <c r="H50" s="28"/>
    </row>
    <row r="51" spans="1:8" x14ac:dyDescent="0.3">
      <c r="A51" s="9" t="s">
        <v>120</v>
      </c>
      <c r="B51" s="10" t="s">
        <v>165</v>
      </c>
      <c r="C51" s="11" t="s">
        <v>12</v>
      </c>
      <c r="D51" s="8" t="s">
        <v>74</v>
      </c>
      <c r="E51" s="8" t="s">
        <v>83</v>
      </c>
      <c r="F51" s="17">
        <v>3</v>
      </c>
      <c r="G51" s="21"/>
      <c r="H51" s="29"/>
    </row>
    <row r="52" spans="1:8" x14ac:dyDescent="0.3">
      <c r="A52" s="9" t="s">
        <v>120</v>
      </c>
      <c r="B52" s="10" t="s">
        <v>165</v>
      </c>
      <c r="C52" s="11" t="s">
        <v>12</v>
      </c>
      <c r="D52" s="8" t="s">
        <v>75</v>
      </c>
      <c r="E52" s="8" t="s">
        <v>84</v>
      </c>
      <c r="F52" s="17">
        <v>7</v>
      </c>
      <c r="G52" s="21"/>
      <c r="H52" s="27">
        <v>20</v>
      </c>
    </row>
    <row r="53" spans="1:8" x14ac:dyDescent="0.3">
      <c r="A53" s="9" t="s">
        <v>120</v>
      </c>
      <c r="B53" s="10" t="s">
        <v>165</v>
      </c>
      <c r="C53" s="11" t="s">
        <v>12</v>
      </c>
      <c r="D53" s="8" t="s">
        <v>75</v>
      </c>
      <c r="E53" s="8" t="s">
        <v>85</v>
      </c>
      <c r="F53" s="17">
        <v>2</v>
      </c>
      <c r="G53" s="21"/>
      <c r="H53" s="29"/>
    </row>
    <row r="54" spans="1:8" x14ac:dyDescent="0.3">
      <c r="A54" s="9" t="s">
        <v>120</v>
      </c>
      <c r="B54" s="10" t="s">
        <v>165</v>
      </c>
      <c r="C54" s="11" t="s">
        <v>13</v>
      </c>
      <c r="D54" s="8" t="s">
        <v>86</v>
      </c>
      <c r="E54" s="8" t="s">
        <v>88</v>
      </c>
      <c r="F54" s="17">
        <v>17</v>
      </c>
      <c r="G54" s="21"/>
      <c r="H54" s="27">
        <v>20</v>
      </c>
    </row>
    <row r="55" spans="1:8" x14ac:dyDescent="0.3">
      <c r="A55" s="9" t="s">
        <v>120</v>
      </c>
      <c r="B55" s="10" t="s">
        <v>165</v>
      </c>
      <c r="C55" s="11" t="s">
        <v>13</v>
      </c>
      <c r="D55" s="8" t="s">
        <v>86</v>
      </c>
      <c r="E55" s="8" t="s">
        <v>89</v>
      </c>
      <c r="F55" s="17">
        <v>11</v>
      </c>
      <c r="G55" s="21"/>
      <c r="H55" s="28"/>
    </row>
    <row r="56" spans="1:8" x14ac:dyDescent="0.3">
      <c r="A56" s="9" t="s">
        <v>121</v>
      </c>
      <c r="B56" s="10" t="s">
        <v>166</v>
      </c>
      <c r="C56" s="11" t="s">
        <v>13</v>
      </c>
      <c r="D56" s="8" t="s">
        <v>86</v>
      </c>
      <c r="E56" s="8" t="s">
        <v>90</v>
      </c>
      <c r="F56" s="17">
        <v>4</v>
      </c>
      <c r="G56" s="21">
        <v>43</v>
      </c>
      <c r="H56" s="29"/>
    </row>
    <row r="57" spans="1:8" x14ac:dyDescent="0.3">
      <c r="A57" s="9" t="s">
        <v>121</v>
      </c>
      <c r="B57" s="10" t="s">
        <v>166</v>
      </c>
      <c r="C57" s="11" t="s">
        <v>13</v>
      </c>
      <c r="D57" s="8" t="s">
        <v>87</v>
      </c>
      <c r="E57" s="8" t="s">
        <v>91</v>
      </c>
      <c r="F57" s="17">
        <v>7</v>
      </c>
      <c r="G57" s="21"/>
      <c r="H57" s="27">
        <v>20</v>
      </c>
    </row>
    <row r="58" spans="1:8" x14ac:dyDescent="0.3">
      <c r="A58" s="9" t="s">
        <v>121</v>
      </c>
      <c r="B58" s="10" t="s">
        <v>166</v>
      </c>
      <c r="C58" s="11" t="s">
        <v>13</v>
      </c>
      <c r="D58" s="8" t="s">
        <v>87</v>
      </c>
      <c r="E58" s="8" t="s">
        <v>92</v>
      </c>
      <c r="F58" s="17">
        <v>8</v>
      </c>
      <c r="G58" s="21"/>
      <c r="H58" s="28"/>
    </row>
    <row r="59" spans="1:8" x14ac:dyDescent="0.3">
      <c r="A59" s="9" t="s">
        <v>121</v>
      </c>
      <c r="B59" s="10" t="s">
        <v>166</v>
      </c>
      <c r="C59" s="11" t="s">
        <v>13</v>
      </c>
      <c r="D59" s="8" t="s">
        <v>87</v>
      </c>
      <c r="E59" s="8" t="s">
        <v>93</v>
      </c>
      <c r="F59" s="17">
        <v>6</v>
      </c>
      <c r="G59" s="21"/>
      <c r="H59" s="28"/>
    </row>
    <row r="60" spans="1:8" x14ac:dyDescent="0.3">
      <c r="A60" s="9" t="s">
        <v>121</v>
      </c>
      <c r="B60" s="10" t="s">
        <v>166</v>
      </c>
      <c r="C60" s="11" t="s">
        <v>13</v>
      </c>
      <c r="D60" s="8" t="s">
        <v>87</v>
      </c>
      <c r="E60" s="8" t="s">
        <v>94</v>
      </c>
      <c r="F60" s="17">
        <v>18</v>
      </c>
      <c r="G60" s="21"/>
      <c r="H60" s="29"/>
    </row>
    <row r="61" spans="1:8" x14ac:dyDescent="0.3">
      <c r="A61" s="9" t="s">
        <v>122</v>
      </c>
      <c r="B61" s="10" t="s">
        <v>167</v>
      </c>
      <c r="C61" s="11" t="s">
        <v>14</v>
      </c>
      <c r="D61" s="8" t="s">
        <v>95</v>
      </c>
      <c r="E61" s="8" t="s">
        <v>97</v>
      </c>
      <c r="F61" s="17">
        <v>8</v>
      </c>
      <c r="G61" s="21">
        <v>50</v>
      </c>
      <c r="H61" s="27">
        <v>20</v>
      </c>
    </row>
    <row r="62" spans="1:8" x14ac:dyDescent="0.3">
      <c r="A62" s="9" t="s">
        <v>122</v>
      </c>
      <c r="B62" s="10" t="s">
        <v>167</v>
      </c>
      <c r="C62" s="11" t="s">
        <v>14</v>
      </c>
      <c r="D62" s="8" t="s">
        <v>95</v>
      </c>
      <c r="E62" s="8" t="s">
        <v>99</v>
      </c>
      <c r="F62" s="17">
        <v>2</v>
      </c>
      <c r="G62" s="21"/>
      <c r="H62" s="29"/>
    </row>
    <row r="63" spans="1:8" x14ac:dyDescent="0.3">
      <c r="A63" s="9" t="s">
        <v>122</v>
      </c>
      <c r="B63" s="10" t="s">
        <v>167</v>
      </c>
      <c r="C63" s="11" t="s">
        <v>14</v>
      </c>
      <c r="D63" s="8" t="s">
        <v>96</v>
      </c>
      <c r="E63" s="8" t="s">
        <v>100</v>
      </c>
      <c r="F63" s="17">
        <v>5</v>
      </c>
      <c r="G63" s="21"/>
      <c r="H63" s="27">
        <v>20</v>
      </c>
    </row>
    <row r="64" spans="1:8" x14ac:dyDescent="0.3">
      <c r="A64" s="9" t="s">
        <v>122</v>
      </c>
      <c r="B64" s="10" t="s">
        <v>167</v>
      </c>
      <c r="C64" s="11" t="s">
        <v>14</v>
      </c>
      <c r="D64" s="8" t="s">
        <v>96</v>
      </c>
      <c r="E64" s="8" t="s">
        <v>98</v>
      </c>
      <c r="F64" s="17">
        <v>5</v>
      </c>
      <c r="G64" s="21"/>
      <c r="H64" s="29"/>
    </row>
    <row r="65" spans="1:8" x14ac:dyDescent="0.3">
      <c r="A65" s="9" t="s">
        <v>122</v>
      </c>
      <c r="B65" s="10" t="s">
        <v>167</v>
      </c>
      <c r="C65" s="11" t="s">
        <v>15</v>
      </c>
      <c r="D65" s="8" t="s">
        <v>101</v>
      </c>
      <c r="E65" s="8" t="s">
        <v>104</v>
      </c>
      <c r="F65" s="17">
        <v>15</v>
      </c>
      <c r="G65" s="21"/>
      <c r="H65" s="27">
        <v>20</v>
      </c>
    </row>
    <row r="66" spans="1:8" x14ac:dyDescent="0.3">
      <c r="A66" s="9" t="s">
        <v>122</v>
      </c>
      <c r="B66" s="10" t="s">
        <v>167</v>
      </c>
      <c r="C66" s="11" t="s">
        <v>15</v>
      </c>
      <c r="D66" s="8" t="s">
        <v>101</v>
      </c>
      <c r="E66" s="8" t="s">
        <v>105</v>
      </c>
      <c r="F66" s="17">
        <v>15</v>
      </c>
      <c r="G66" s="21"/>
      <c r="H66" s="29"/>
    </row>
    <row r="67" spans="1:8" x14ac:dyDescent="0.3">
      <c r="A67" s="9" t="s">
        <v>123</v>
      </c>
      <c r="B67" s="10" t="s">
        <v>168</v>
      </c>
      <c r="C67" s="11" t="s">
        <v>15</v>
      </c>
      <c r="D67" s="11" t="s">
        <v>102</v>
      </c>
      <c r="E67" s="11" t="s">
        <v>106</v>
      </c>
      <c r="F67" s="9">
        <v>9</v>
      </c>
      <c r="G67" s="24">
        <v>39</v>
      </c>
      <c r="H67" s="9">
        <v>20</v>
      </c>
    </row>
    <row r="68" spans="1:8" x14ac:dyDescent="0.3">
      <c r="A68" s="9" t="s">
        <v>123</v>
      </c>
      <c r="B68" s="10" t="s">
        <v>168</v>
      </c>
      <c r="C68" s="11" t="s">
        <v>15</v>
      </c>
      <c r="D68" s="11" t="s">
        <v>102</v>
      </c>
      <c r="E68" s="11" t="s">
        <v>107</v>
      </c>
      <c r="F68" s="9">
        <v>9</v>
      </c>
      <c r="G68" s="25"/>
      <c r="H68" s="9"/>
    </row>
    <row r="69" spans="1:8" x14ac:dyDescent="0.3">
      <c r="A69" s="9" t="s">
        <v>123</v>
      </c>
      <c r="B69" s="10" t="s">
        <v>168</v>
      </c>
      <c r="C69" s="11" t="s">
        <v>15</v>
      </c>
      <c r="D69" s="11" t="s">
        <v>103</v>
      </c>
      <c r="E69" s="11" t="s">
        <v>108</v>
      </c>
      <c r="F69" s="9">
        <v>6</v>
      </c>
      <c r="G69" s="25"/>
      <c r="H69" s="9">
        <v>20</v>
      </c>
    </row>
    <row r="70" spans="1:8" x14ac:dyDescent="0.3">
      <c r="A70" s="9" t="s">
        <v>123</v>
      </c>
      <c r="B70" s="10" t="s">
        <v>168</v>
      </c>
      <c r="C70" s="11" t="s">
        <v>15</v>
      </c>
      <c r="D70" s="11" t="s">
        <v>103</v>
      </c>
      <c r="E70" s="11" t="s">
        <v>109</v>
      </c>
      <c r="F70" s="9">
        <v>15</v>
      </c>
      <c r="G70" s="26"/>
      <c r="H70" s="9"/>
    </row>
    <row r="71" spans="1:8" x14ac:dyDescent="0.3">
      <c r="A71" s="6" t="s">
        <v>113</v>
      </c>
      <c r="B71" s="6" t="s">
        <v>169</v>
      </c>
      <c r="C71" s="6" t="s">
        <v>124</v>
      </c>
      <c r="D71" s="6"/>
      <c r="E71" s="6"/>
      <c r="F71" s="5">
        <f>SUM(F5:F70)</f>
        <v>589</v>
      </c>
      <c r="G71" s="5">
        <f t="shared" ref="G71:H71" si="0">SUM(G5:G70)</f>
        <v>589</v>
      </c>
      <c r="H71" s="5">
        <f t="shared" si="0"/>
        <v>510</v>
      </c>
    </row>
    <row r="72" spans="1:8" s="1" customFormat="1" x14ac:dyDescent="0.3">
      <c r="C72" s="2" t="s">
        <v>4</v>
      </c>
      <c r="F72"/>
    </row>
  </sheetData>
  <mergeCells count="38">
    <mergeCell ref="H16:H18"/>
    <mergeCell ref="H5:H6"/>
    <mergeCell ref="H7:H8"/>
    <mergeCell ref="H9:H10"/>
    <mergeCell ref="H11:H13"/>
    <mergeCell ref="H14:H15"/>
    <mergeCell ref="H44:H46"/>
    <mergeCell ref="H47:H48"/>
    <mergeCell ref="H49:H51"/>
    <mergeCell ref="H65:H66"/>
    <mergeCell ref="H30:H32"/>
    <mergeCell ref="H33:H34"/>
    <mergeCell ref="H35:H36"/>
    <mergeCell ref="H37:H39"/>
    <mergeCell ref="H40:H43"/>
    <mergeCell ref="H52:H53"/>
    <mergeCell ref="H54:H56"/>
    <mergeCell ref="H57:H60"/>
    <mergeCell ref="H61:H62"/>
    <mergeCell ref="H63:H64"/>
    <mergeCell ref="H19:H21"/>
    <mergeCell ref="H22:H23"/>
    <mergeCell ref="H24:H25"/>
    <mergeCell ref="H26:H27"/>
    <mergeCell ref="H28:H29"/>
    <mergeCell ref="F3:G3"/>
    <mergeCell ref="G5:G10"/>
    <mergeCell ref="G11:G18"/>
    <mergeCell ref="G19:G21"/>
    <mergeCell ref="G22:G27"/>
    <mergeCell ref="G67:G70"/>
    <mergeCell ref="G28:G32"/>
    <mergeCell ref="G61:G66"/>
    <mergeCell ref="G44:G48"/>
    <mergeCell ref="G33:G37"/>
    <mergeCell ref="G38:G43"/>
    <mergeCell ref="G49:G55"/>
    <mergeCell ref="G56:G60"/>
  </mergeCells>
  <pageMargins left="0.70866141732283472" right="0.70866141732283472" top="0.74803149606299213" bottom="0.74803149606299213" header="0.31496062992125984" footer="0.31496062992125984"/>
  <pageSetup scale="9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7715-6D41-4CC2-AA67-10AFFA34E9F6}">
  <dimension ref="H9:W37"/>
  <sheetViews>
    <sheetView topLeftCell="D6" workbookViewId="0">
      <selection activeCell="Q37" sqref="Q37"/>
    </sheetView>
  </sheetViews>
  <sheetFormatPr defaultRowHeight="14.4" x14ac:dyDescent="0.3"/>
  <cols>
    <col min="12" max="12" width="15" bestFit="1" customWidth="1"/>
    <col min="13" max="13" width="17.21875" bestFit="1" customWidth="1"/>
    <col min="16" max="16" width="12.109375" customWidth="1"/>
    <col min="17" max="17" width="26.109375" bestFit="1" customWidth="1"/>
    <col min="18" max="18" width="14.5546875" bestFit="1" customWidth="1"/>
    <col min="19" max="19" width="34.44140625" bestFit="1" customWidth="1"/>
    <col min="20" max="20" width="9.44140625" bestFit="1" customWidth="1"/>
    <col min="21" max="21" width="18.77734375" bestFit="1" customWidth="1"/>
  </cols>
  <sheetData>
    <row r="9" spans="8:17" x14ac:dyDescent="0.3">
      <c r="I9">
        <v>1</v>
      </c>
      <c r="J9">
        <v>4</v>
      </c>
      <c r="K9">
        <v>1</v>
      </c>
    </row>
    <row r="10" spans="8:17" x14ac:dyDescent="0.3">
      <c r="H10" t="s">
        <v>128</v>
      </c>
      <c r="I10" t="s">
        <v>131</v>
      </c>
      <c r="J10" t="s">
        <v>132</v>
      </c>
      <c r="K10" t="s">
        <v>133</v>
      </c>
      <c r="L10" t="s">
        <v>134</v>
      </c>
      <c r="M10" t="s">
        <v>135</v>
      </c>
      <c r="Q10" s="18" t="b">
        <v>0</v>
      </c>
    </row>
    <row r="11" spans="8:17" x14ac:dyDescent="0.3">
      <c r="H11" t="s">
        <v>129</v>
      </c>
      <c r="I11">
        <v>10</v>
      </c>
      <c r="J11">
        <v>15</v>
      </c>
      <c r="K11">
        <v>20</v>
      </c>
      <c r="L11">
        <f>SUM(I11:K11)/3</f>
        <v>15</v>
      </c>
      <c r="M11">
        <f>(I11*I9+J11*J9+K11*K9)/6</f>
        <v>15</v>
      </c>
    </row>
    <row r="12" spans="8:17" x14ac:dyDescent="0.3">
      <c r="H12" t="s">
        <v>130</v>
      </c>
      <c r="I12">
        <v>25</v>
      </c>
      <c r="J12">
        <v>30</v>
      </c>
      <c r="K12">
        <v>10</v>
      </c>
      <c r="L12">
        <f>SUM(I12:K12)/3</f>
        <v>21.666666666666668</v>
      </c>
    </row>
    <row r="19" spans="12:23" x14ac:dyDescent="0.3">
      <c r="L19" s="4" t="s">
        <v>136</v>
      </c>
    </row>
    <row r="20" spans="12:23" x14ac:dyDescent="0.3">
      <c r="L20" s="4"/>
    </row>
    <row r="21" spans="12:23" x14ac:dyDescent="0.3">
      <c r="L21" s="4"/>
    </row>
    <row r="22" spans="12:23" x14ac:dyDescent="0.3">
      <c r="L22" s="4"/>
    </row>
    <row r="23" spans="12:23" x14ac:dyDescent="0.3">
      <c r="L23" s="4"/>
    </row>
    <row r="24" spans="12:23" x14ac:dyDescent="0.3">
      <c r="L24" s="4"/>
      <c r="U24" t="s">
        <v>150</v>
      </c>
      <c r="V24" t="s">
        <v>149</v>
      </c>
      <c r="W24" t="s">
        <v>151</v>
      </c>
    </row>
    <row r="25" spans="12:23" x14ac:dyDescent="0.3">
      <c r="L25" s="4" t="s">
        <v>139</v>
      </c>
      <c r="P25" t="s">
        <v>146</v>
      </c>
      <c r="Q25" t="s">
        <v>145</v>
      </c>
      <c r="R25" t="s">
        <v>140</v>
      </c>
      <c r="S25">
        <v>1</v>
      </c>
      <c r="U25">
        <v>250</v>
      </c>
    </row>
    <row r="26" spans="12:23" x14ac:dyDescent="0.3">
      <c r="L26" s="4"/>
    </row>
    <row r="27" spans="12:23" x14ac:dyDescent="0.3">
      <c r="L27" s="4"/>
      <c r="P27" t="s">
        <v>148</v>
      </c>
      <c r="Q27" t="s">
        <v>147</v>
      </c>
      <c r="R27" t="s">
        <v>141</v>
      </c>
      <c r="S27">
        <v>4</v>
      </c>
      <c r="U27">
        <f>S27*U25</f>
        <v>1000</v>
      </c>
      <c r="V27">
        <v>500</v>
      </c>
      <c r="W27">
        <f>U27-V27</f>
        <v>500</v>
      </c>
    </row>
    <row r="28" spans="12:23" x14ac:dyDescent="0.3">
      <c r="L28" s="4"/>
      <c r="R28" t="s">
        <v>142</v>
      </c>
      <c r="S28">
        <v>2</v>
      </c>
      <c r="U28">
        <f>S28*U25</f>
        <v>500</v>
      </c>
      <c r="V28">
        <v>600</v>
      </c>
      <c r="W28">
        <f t="shared" ref="W28:W30" si="0">U28-V28</f>
        <v>-100</v>
      </c>
    </row>
    <row r="29" spans="12:23" x14ac:dyDescent="0.3">
      <c r="L29" s="4"/>
      <c r="R29" t="s">
        <v>143</v>
      </c>
      <c r="S29">
        <v>5</v>
      </c>
      <c r="U29">
        <f>S29*U25</f>
        <v>1250</v>
      </c>
      <c r="V29">
        <v>1000</v>
      </c>
      <c r="W29">
        <f t="shared" si="0"/>
        <v>250</v>
      </c>
    </row>
    <row r="30" spans="12:23" x14ac:dyDescent="0.3">
      <c r="L30" s="4"/>
      <c r="R30" t="s">
        <v>144</v>
      </c>
      <c r="S30">
        <v>1</v>
      </c>
      <c r="U30">
        <f>S30*U25</f>
        <v>250</v>
      </c>
      <c r="V30">
        <v>200</v>
      </c>
      <c r="W30">
        <f t="shared" si="0"/>
        <v>50</v>
      </c>
    </row>
    <row r="31" spans="12:23" x14ac:dyDescent="0.3">
      <c r="L31" s="4" t="s">
        <v>137</v>
      </c>
    </row>
    <row r="34" spans="12:21" x14ac:dyDescent="0.3">
      <c r="L34" s="19" t="s">
        <v>138</v>
      </c>
    </row>
    <row r="36" spans="12:21" x14ac:dyDescent="0.3">
      <c r="Q36" t="s">
        <v>152</v>
      </c>
      <c r="R36" t="s">
        <v>149</v>
      </c>
      <c r="S36" t="s">
        <v>153</v>
      </c>
      <c r="T36" t="s">
        <v>154</v>
      </c>
      <c r="U36" t="s">
        <v>155</v>
      </c>
    </row>
    <row r="37" spans="12:21" x14ac:dyDescent="0.3">
      <c r="Q37">
        <f>R37+T37+U37-S37</f>
        <v>300</v>
      </c>
      <c r="R37">
        <v>500</v>
      </c>
      <c r="S37">
        <v>500</v>
      </c>
      <c r="T37">
        <v>200</v>
      </c>
      <c r="U37">
        <v>100</v>
      </c>
    </row>
  </sheetData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CSCP outline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Syed Hussain</cp:lastModifiedBy>
  <cp:lastPrinted>2021-02-26T00:32:04Z</cp:lastPrinted>
  <dcterms:created xsi:type="dcterms:W3CDTF">2015-12-16T04:27:44Z</dcterms:created>
  <dcterms:modified xsi:type="dcterms:W3CDTF">2026-06-04T16:08:24Z</dcterms:modified>
</cp:coreProperties>
</file>